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bagwel\Desktop\ESDIS Weekly\"/>
    </mc:Choice>
  </mc:AlternateContent>
  <xr:revisionPtr revIDLastSave="0" documentId="13_ncr:1_{859061CF-5891-4813-8D20-A2EB60C19F2D}" xr6:coauthVersionLast="47" xr6:coauthVersionMax="47" xr10:uidLastSave="{00000000-0000-0000-0000-000000000000}"/>
  <bookViews>
    <workbookView xWindow="1188" yWindow="-108" windowWidth="21960" windowHeight="13176" tabRatio="790" activeTab="1" xr2:uid="{00000000-000D-0000-FFFF-FFFF00000000}"/>
  </bookViews>
  <sheets>
    <sheet name="Totals by DAAC" sheetId="3" r:id="rId1"/>
    <sheet name="Chart1" sheetId="6" r:id="rId2"/>
    <sheet name="Current Month Updates" sheetId="9" r:id="rId3"/>
  </sheets>
  <definedNames>
    <definedName name="_xlnm._FilterDatabase" localSheetId="0" hidden="1">'Totals by DAAC'!#REF!</definedName>
    <definedName name="FIRMS">'Totals by DAAC'!#REF!</definedName>
    <definedName name="UMW_SIPS">'Totals by DAAC'!$A$23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3" l="1"/>
  <c r="A6" i="3"/>
  <c r="A7" i="3"/>
  <c r="A9" i="3"/>
  <c r="A11" i="3"/>
  <c r="A12" i="3"/>
  <c r="A13" i="3"/>
  <c r="A15" i="3"/>
  <c r="A16" i="3"/>
  <c r="A17" i="3"/>
  <c r="A19" i="3"/>
  <c r="A20" i="3"/>
  <c r="A21" i="3"/>
  <c r="A22" i="3"/>
  <c r="A23" i="3"/>
  <c r="A2" i="3"/>
  <c r="L2" i="3"/>
  <c r="L3" i="3"/>
  <c r="A3" i="3" s="1"/>
  <c r="L4" i="3"/>
  <c r="L5" i="3"/>
  <c r="A5" i="3" s="1"/>
  <c r="L6" i="3"/>
  <c r="L7" i="3"/>
  <c r="L8" i="3"/>
  <c r="A8" i="3" s="1"/>
  <c r="L9" i="3"/>
  <c r="L10" i="3"/>
  <c r="A10" i="3" s="1"/>
  <c r="L11" i="3"/>
  <c r="L12" i="3"/>
  <c r="L13" i="3"/>
  <c r="L14" i="3"/>
  <c r="A14" i="3" s="1"/>
  <c r="L15" i="3"/>
  <c r="L16" i="3"/>
  <c r="L17" i="3"/>
  <c r="L18" i="3"/>
  <c r="A18" i="3" s="1"/>
  <c r="L19" i="3"/>
  <c r="L20" i="3"/>
  <c r="L21" i="3"/>
  <c r="L22" i="3"/>
  <c r="L23" i="3"/>
  <c r="B51" i="3"/>
  <c r="C51" i="3"/>
  <c r="D32" i="3"/>
  <c r="D43" i="3"/>
  <c r="C24" i="3"/>
  <c r="D24" i="3"/>
  <c r="E24" i="3"/>
  <c r="D34" i="3"/>
  <c r="D49" i="3" l="1"/>
  <c r="D46" i="3"/>
  <c r="D31" i="3"/>
  <c r="D33" i="3"/>
  <c r="K6" i="3" l="1"/>
  <c r="I6" i="3" l="1"/>
  <c r="J6" i="3" l="1"/>
  <c r="D44" i="3" l="1"/>
  <c r="D50" i="3"/>
  <c r="D48" i="3" l="1"/>
  <c r="D29" i="3"/>
  <c r="D39" i="3"/>
  <c r="D45" i="3"/>
  <c r="D42" i="3"/>
  <c r="D41" i="3"/>
  <c r="D30" i="3"/>
  <c r="D47" i="3"/>
  <c r="D38" i="3"/>
  <c r="D35" i="3"/>
  <c r="D40" i="3"/>
  <c r="D36" i="3"/>
  <c r="D37" i="3"/>
  <c r="D51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OI-info" type="6" refreshedVersion="4" background="1" saveData="1">
    <textPr codePage="437" firstRow="2" sourceFile="Z:\HIRDLS\V7 release\DOI\DOI-info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<sst xmlns="http://schemas.openxmlformats.org/spreadsheetml/2006/main" count="74" uniqueCount="43">
  <si>
    <t>Reserved</t>
  </si>
  <si>
    <t>Registered</t>
  </si>
  <si>
    <t>Total DOIs</t>
  </si>
  <si>
    <t>PO.DAAC</t>
  </si>
  <si>
    <t>DAAC</t>
  </si>
  <si>
    <t>Total</t>
  </si>
  <si>
    <t>FIRMS</t>
  </si>
  <si>
    <t>ASDC</t>
  </si>
  <si>
    <t>PPS</t>
  </si>
  <si>
    <t>CDDIS</t>
  </si>
  <si>
    <t>LANCE MODIS</t>
  </si>
  <si>
    <t>DOI Provider</t>
  </si>
  <si>
    <t>OB.DAAC</t>
  </si>
  <si>
    <t>Data Distributor</t>
  </si>
  <si>
    <t>Ozone PEATE</t>
  </si>
  <si>
    <t>GHRC DAAC</t>
  </si>
  <si>
    <t>NSIDC DAAC</t>
  </si>
  <si>
    <t>LPVS</t>
  </si>
  <si>
    <t>LANCE AMSR2</t>
  </si>
  <si>
    <t>Totals</t>
  </si>
  <si>
    <t>LANCE FIRMS</t>
  </si>
  <si>
    <t>Registered: Created with ESDIS and also registered with Service Provider</t>
  </si>
  <si>
    <t>Reserved: Created with ESDIS but not registered with Service Provider</t>
  </si>
  <si>
    <t>VIIRS ATM SIPS</t>
  </si>
  <si>
    <t>ESO</t>
  </si>
  <si>
    <t>SEDAC</t>
  </si>
  <si>
    <t>ESDIS*</t>
  </si>
  <si>
    <t>ESPO ARC</t>
  </si>
  <si>
    <t>Registerd</t>
  </si>
  <si>
    <t>ORNL DAAC</t>
  </si>
  <si>
    <t>UMW-SIPS</t>
  </si>
  <si>
    <t>Distributor</t>
  </si>
  <si>
    <t>Deleted (Reserved only)</t>
  </si>
  <si>
    <t>CCDIS</t>
  </si>
  <si>
    <t>CSDAP</t>
  </si>
  <si>
    <t>ESDIS-SO</t>
  </si>
  <si>
    <t>ESPO-AMES</t>
  </si>
  <si>
    <t>2022-11-30</t>
  </si>
  <si>
    <t>ASF DAAC</t>
  </si>
  <si>
    <t>CSDA</t>
  </si>
  <si>
    <t>GES DISC</t>
  </si>
  <si>
    <t>LAADS DAAC</t>
  </si>
  <si>
    <t>LP DAAC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</si>
</sst>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11"/>
      <color indexed="8"/>
      <name val="Calibri"/>
      <family val="2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4"/>
      <color rgb="FF333333"/>
      <name val="Garamond"/>
      <family val="1"/>
    </font>
    <font>
      <sz val="14"/>
      <color theme="1"/>
      <name val="Times New Roman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vertical="top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1" xfId="552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0" xfId="0" quotePrefix="1" applyNumberFormat="1" applyFont="1"/>
    <xf numFmtId="0" fontId="1" fillId="0" borderId="0" xfId="552" applyFill="1"/>
  </cellXfs>
  <cellStyles count="831">
    <cellStyle name="Excel Built-in Normal" xfId="59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Hyperlink" xfId="1" builtinId="8" hidden="1"/>
    <cellStyle name="Hyperlink" xfId="3" builtinId="8" hidden="1"/>
    <cellStyle name="Hyperlink" xfId="5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Digital Object Identifiers (DOI) Created with the ESDIS by the Data Providers as of 30 November </a:t>
            </a:r>
            <a:r>
              <a:rPr lang="en-US" baseline="0"/>
              <a:t>2022</a:t>
            </a:r>
            <a:endParaRPr lang="en-US"/>
          </a:p>
        </c:rich>
      </c:tx>
      <c:layout>
        <c:manualLayout>
          <c:xMode val="edge"/>
          <c:yMode val="edge"/>
          <c:x val="0.11468341150412399"/>
          <c:y val="1.74573776104073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42190855116003E-2"/>
          <c:y val="0.18853278479823901"/>
          <c:w val="0.9091584173134456"/>
          <c:h val="0.67596677679375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'Totals by DAAC'!$B$28</c:f>
              <c:strCache>
                <c:ptCount val="1"/>
                <c:pt idx="0">
                  <c:v>Registered: Created with ESDIS and also registered with Service Provider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'Totals by DAAC'!$A$29:$A$50</c:f>
              <c:strCache>
                <c:ptCount val="22"/>
                <c:pt idx="0">
                  <c:v>ASDC</c:v>
                </c:pt>
                <c:pt idx="1">
                  <c:v>ASF DAAC</c:v>
                </c:pt>
                <c:pt idx="2">
                  <c:v>CCDIS</c:v>
                </c:pt>
                <c:pt idx="3">
                  <c:v>CSDAP</c:v>
                </c:pt>
                <c:pt idx="4">
                  <c:v>ESDIS-SO</c:v>
                </c:pt>
                <c:pt idx="5">
                  <c:v>ESPO-AMES</c:v>
                </c:pt>
                <c:pt idx="6">
                  <c:v>GES DISC</c:v>
                </c:pt>
                <c:pt idx="7">
                  <c:v>GHRC DAAC</c:v>
                </c:pt>
                <c:pt idx="8">
                  <c:v>LAADS DAAC</c:v>
                </c:pt>
                <c:pt idx="9">
                  <c:v>LANCE AMSR2</c:v>
                </c:pt>
                <c:pt idx="10">
                  <c:v>LANCE FIRMS</c:v>
                </c:pt>
                <c:pt idx="11">
                  <c:v>LANCE MODIS</c:v>
                </c:pt>
                <c:pt idx="12">
                  <c:v>LP DAAC</c:v>
                </c:pt>
                <c:pt idx="13">
                  <c:v>LPVS</c:v>
                </c:pt>
                <c:pt idx="14">
                  <c:v>NSIDC DAAC</c:v>
                </c:pt>
                <c:pt idx="15">
                  <c:v>OB.DAAC</c:v>
                </c:pt>
                <c:pt idx="16">
                  <c:v>ORNL DAAC</c:v>
                </c:pt>
                <c:pt idx="17">
                  <c:v>Ozone PEATE</c:v>
                </c:pt>
                <c:pt idx="18">
                  <c:v>PO.DAAC</c:v>
                </c:pt>
                <c:pt idx="19">
                  <c:v>PPS</c:v>
                </c:pt>
                <c:pt idx="20">
                  <c:v>SEDAC</c:v>
                </c:pt>
                <c:pt idx="21">
                  <c:v>VIIRS ATM SIPS</c:v>
                </c:pt>
              </c:strCache>
            </c:strRef>
          </c:cat>
          <c:val>
            <c:numRef>
              <c:f>'Totals by DAAC'!$B$29:$B$50</c:f>
              <c:numCache>
                <c:formatCode>General</c:formatCode>
                <c:ptCount val="22"/>
                <c:pt idx="0">
                  <c:v>1618</c:v>
                </c:pt>
                <c:pt idx="1">
                  <c:v>33</c:v>
                </c:pt>
                <c:pt idx="2">
                  <c:v>131</c:v>
                </c:pt>
                <c:pt idx="3">
                  <c:v>30</c:v>
                </c:pt>
                <c:pt idx="4">
                  <c:v>6</c:v>
                </c:pt>
                <c:pt idx="5">
                  <c:v>12</c:v>
                </c:pt>
                <c:pt idx="6">
                  <c:v>1649</c:v>
                </c:pt>
                <c:pt idx="7">
                  <c:v>689</c:v>
                </c:pt>
                <c:pt idx="8">
                  <c:v>182</c:v>
                </c:pt>
                <c:pt idx="9">
                  <c:v>22</c:v>
                </c:pt>
                <c:pt idx="10">
                  <c:v>7</c:v>
                </c:pt>
                <c:pt idx="11">
                  <c:v>303</c:v>
                </c:pt>
                <c:pt idx="12">
                  <c:v>633</c:v>
                </c:pt>
                <c:pt idx="13">
                  <c:v>5</c:v>
                </c:pt>
                <c:pt idx="14">
                  <c:v>1194</c:v>
                </c:pt>
                <c:pt idx="15">
                  <c:v>817</c:v>
                </c:pt>
                <c:pt idx="16">
                  <c:v>1869</c:v>
                </c:pt>
                <c:pt idx="17">
                  <c:v>7</c:v>
                </c:pt>
                <c:pt idx="18">
                  <c:v>1334</c:v>
                </c:pt>
                <c:pt idx="19">
                  <c:v>187</c:v>
                </c:pt>
                <c:pt idx="20">
                  <c:v>360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484E-900E-616E86894EB1}"/>
            </c:ext>
          </c:extLst>
        </c:ser>
        <c:ser>
          <c:idx val="1"/>
          <c:order val="1"/>
          <c:tx>
            <c:strRef>
              <c:f>'Totals by DAAC'!$C$28</c:f>
              <c:strCache>
                <c:ptCount val="1"/>
                <c:pt idx="0">
                  <c:v>Reserved: Created with ESDIS but not registered with Service Provider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elete val="1"/>
          </c:dLbls>
          <c:cat>
            <c:strRef>
              <c:f>'Totals by DAAC'!$A$29:$A$50</c:f>
              <c:strCache>
                <c:ptCount val="22"/>
                <c:pt idx="0">
                  <c:v>ASDC</c:v>
                </c:pt>
                <c:pt idx="1">
                  <c:v>ASF DAAC</c:v>
                </c:pt>
                <c:pt idx="2">
                  <c:v>CCDIS</c:v>
                </c:pt>
                <c:pt idx="3">
                  <c:v>CSDAP</c:v>
                </c:pt>
                <c:pt idx="4">
                  <c:v>ESDIS-SO</c:v>
                </c:pt>
                <c:pt idx="5">
                  <c:v>ESPO-AMES</c:v>
                </c:pt>
                <c:pt idx="6">
                  <c:v>GES DISC</c:v>
                </c:pt>
                <c:pt idx="7">
                  <c:v>GHRC DAAC</c:v>
                </c:pt>
                <c:pt idx="8">
                  <c:v>LAADS DAAC</c:v>
                </c:pt>
                <c:pt idx="9">
                  <c:v>LANCE AMSR2</c:v>
                </c:pt>
                <c:pt idx="10">
                  <c:v>LANCE FIRMS</c:v>
                </c:pt>
                <c:pt idx="11">
                  <c:v>LANCE MODIS</c:v>
                </c:pt>
                <c:pt idx="12">
                  <c:v>LP DAAC</c:v>
                </c:pt>
                <c:pt idx="13">
                  <c:v>LPVS</c:v>
                </c:pt>
                <c:pt idx="14">
                  <c:v>NSIDC DAAC</c:v>
                </c:pt>
                <c:pt idx="15">
                  <c:v>OB.DAAC</c:v>
                </c:pt>
                <c:pt idx="16">
                  <c:v>ORNL DAAC</c:v>
                </c:pt>
                <c:pt idx="17">
                  <c:v>Ozone PEATE</c:v>
                </c:pt>
                <c:pt idx="18">
                  <c:v>PO.DAAC</c:v>
                </c:pt>
                <c:pt idx="19">
                  <c:v>PPS</c:v>
                </c:pt>
                <c:pt idx="20">
                  <c:v>SEDAC</c:v>
                </c:pt>
                <c:pt idx="21">
                  <c:v>VIIRS ATM SIPS</c:v>
                </c:pt>
              </c:strCache>
            </c:strRef>
          </c:cat>
          <c:val>
            <c:numRef>
              <c:f>'Totals by DAAC'!$C$29:$C$50</c:f>
              <c:numCache>
                <c:formatCode>General</c:formatCode>
                <c:ptCount val="22"/>
                <c:pt idx="0">
                  <c:v>96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503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1">
                  <c:v>0</c:v>
                </c:pt>
                <c:pt idx="12">
                  <c:v>304</c:v>
                </c:pt>
                <c:pt idx="13">
                  <c:v>0</c:v>
                </c:pt>
                <c:pt idx="14">
                  <c:v>99</c:v>
                </c:pt>
                <c:pt idx="15">
                  <c:v>63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484E-900E-616E86894E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7919616"/>
        <c:axId val="167921536"/>
      </c:barChart>
      <c:catAx>
        <c:axId val="1679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Distributor</a:t>
                </a:r>
              </a:p>
            </c:rich>
          </c:tx>
          <c:layout>
            <c:manualLayout>
              <c:xMode val="edge"/>
              <c:yMode val="edge"/>
              <c:x val="0.50893195859725204"/>
              <c:y val="0.962018658948251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 i="0" baseline="0"/>
            </a:pPr>
            <a:endParaRPr lang="en-US"/>
          </a:p>
        </c:txPr>
        <c:crossAx val="167921536"/>
        <c:crosses val="autoZero"/>
        <c:auto val="0"/>
        <c:lblAlgn val="ctr"/>
        <c:lblOffset val="100"/>
        <c:noMultiLvlLbl val="0"/>
      </c:catAx>
      <c:valAx>
        <c:axId val="16792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DOIs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u="none"/>
            </a:pPr>
            <a:endParaRPr lang="en-US"/>
          </a:p>
        </c:txPr>
        <c:crossAx val="167919616"/>
        <c:crosses val="autoZero"/>
        <c:crossBetween val="between"/>
        <c:majorUnit val="200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25747847481495"/>
          <c:y val="0.10956735748666913"/>
          <c:w val="0.47840716259449856"/>
          <c:h val="6.9393250141911042E-2"/>
        </c:manualLayout>
      </c:layout>
      <c:overlay val="0"/>
      <c:txPr>
        <a:bodyPr/>
        <a:lstStyle/>
        <a:p>
          <a:pPr>
            <a:defRPr sz="10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Garamond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/>
  <sheetViews>
    <sheetView tabSelected="1" zoomScale="90" workbookViewId="0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0.46504</cdr:x>
      <cdr:y>0.42065</cdr:y>
    </cdr:from>
    <cdr:to>
      <cdr:x>0.4866</cdr:x>
      <cdr:y>0.46562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82738" y="2447392"/>
          <a:ext cx="184647" cy="261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0.48785</cdr:x>
      <cdr:y>0.42065</cdr:y>
    </cdr:from>
    <cdr:to>
      <cdr:x>0.50941</cdr:x>
      <cdr:y>0.46562</cdr:y>
    </cdr:to>
    <cdr:sp macro="" textlink="">
      <cdr:nvSpPr>
        <cdr:cNvPr id="2" name="Rectangle 2"/>
        <cdr:cNvSpPr/>
      </cdr:nvSpPr>
      <cdr:spPr>
        <a:xfrm xmlns:a="http://schemas.openxmlformats.org/drawingml/2006/main">
          <a:off x="4187832" y="2453480"/>
          <a:ext cx="185077" cy="26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0.36738</cdr:x>
      <cdr:y>0.20388</cdr:y>
    </cdr:from>
    <cdr:to>
      <cdr:x>0.74135</cdr:x>
      <cdr:y>0.3182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8AD7A251-3B04-3E79-0178-6F92F441A0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46778" y="1185334"/>
          <a:ext cx="3203222" cy="66461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1"/>
  <sheetViews>
    <sheetView workbookViewId="0">
      <selection activeCell="A46" sqref="A46"/>
    </sheetView>
  </sheetViews>
  <sheetFormatPr defaultColWidth="10.77734375" defaultRowHeight="18" x14ac:dyDescent="0.35"/>
  <cols>
    <col min="1" max="1" width="20.109375" style="1" bestFit="1" customWidth="1"/>
    <col min="2" max="2" width="20" style="1" customWidth="1"/>
    <col min="3" max="3" width="11.77734375" style="1" bestFit="1" customWidth="1"/>
    <col min="4" max="4" width="13.109375" style="1" customWidth="1"/>
    <col min="5" max="5" width="15.109375" style="1" customWidth="1"/>
    <col min="6" max="7" width="10.77734375" style="1"/>
    <col min="8" max="8" width="13.6640625" style="1" customWidth="1"/>
    <col min="9" max="9" width="12.44140625" style="1" customWidth="1"/>
    <col min="10" max="10" width="11.77734375" style="1" customWidth="1"/>
    <col min="11" max="11" width="10.77734375" style="1" customWidth="1"/>
    <col min="12" max="12" width="10.77734375" style="1"/>
    <col min="13" max="13" width="14.77734375" bestFit="1" customWidth="1"/>
    <col min="14" max="14" width="26" bestFit="1" customWidth="1"/>
    <col min="15" max="16384" width="10.77734375" style="1"/>
  </cols>
  <sheetData>
    <row r="1" spans="1:12" ht="34.049999999999997" customHeight="1" x14ac:dyDescent="0.35">
      <c r="A1" s="4" t="s">
        <v>13</v>
      </c>
      <c r="B1" s="3" t="s">
        <v>11</v>
      </c>
      <c r="C1" s="3" t="s">
        <v>1</v>
      </c>
      <c r="D1" s="3" t="s">
        <v>0</v>
      </c>
      <c r="E1" s="3" t="s">
        <v>2</v>
      </c>
      <c r="F1" s="2"/>
      <c r="I1" s="21" t="s">
        <v>37</v>
      </c>
    </row>
    <row r="2" spans="1:12" x14ac:dyDescent="0.35">
      <c r="A2" s="22" t="str">
        <f>HYPERLINK(L2,B2)</f>
        <v>ASDC</v>
      </c>
      <c r="B2" s="13" t="s">
        <v>7</v>
      </c>
      <c r="C2" s="18">
        <v>1618</v>
      </c>
      <c r="D2" s="18">
        <v>96</v>
      </c>
      <c r="E2" s="18">
        <v>1714</v>
      </c>
      <c r="F2" s="18">
        <v>105</v>
      </c>
      <c r="G2"/>
      <c r="L2" s="1" t="str">
        <f>"https://doiserver.eosdis.nasa.gov/ords/f?p=100:25:::NO:RP:P25_PROVIDER,P25_END_DATE:"&amp;B2&amp;","&amp;$I$1</f>
        <v>https://doiserver.eosdis.nasa.gov/ords/f?p=100:25:::NO:RP:P25_PROVIDER,P25_END_DATE:ASDC,2022-11-30</v>
      </c>
    </row>
    <row r="3" spans="1:12" ht="18.600000000000001" thickBot="1" x14ac:dyDescent="0.4">
      <c r="A3" s="22" t="str">
        <f t="shared" ref="A3:A23" si="0">HYPERLINK(L3,B3)</f>
        <v>ASF DAAC</v>
      </c>
      <c r="B3" s="13" t="s">
        <v>38</v>
      </c>
      <c r="C3" s="18">
        <v>33</v>
      </c>
      <c r="D3" s="18">
        <v>0</v>
      </c>
      <c r="E3" s="18">
        <v>33</v>
      </c>
      <c r="F3" s="18">
        <v>11</v>
      </c>
      <c r="G3"/>
      <c r="L3" s="1" t="str">
        <f t="shared" ref="L3:L23" si="1">"https://doiserver.eosdis.nasa.gov/ords/f?p=100:25:::NO:RP:P25_PROVIDER,P25_END_DATE:"&amp;B3&amp;","&amp;$I$1</f>
        <v>https://doiserver.eosdis.nasa.gov/ords/f?p=100:25:::NO:RP:P25_PROVIDER,P25_END_DATE:ASF DAAC,2022-11-30</v>
      </c>
    </row>
    <row r="4" spans="1:12" ht="18.600000000000001" thickBot="1" x14ac:dyDescent="0.4">
      <c r="A4" s="22" t="str">
        <f t="shared" si="0"/>
        <v>CDDIS</v>
      </c>
      <c r="B4" s="13" t="s">
        <v>9</v>
      </c>
      <c r="C4" s="18">
        <v>131</v>
      </c>
      <c r="D4" s="18">
        <v>0</v>
      </c>
      <c r="E4" s="18">
        <v>131</v>
      </c>
      <c r="F4" s="18">
        <v>0</v>
      </c>
      <c r="G4"/>
      <c r="H4" s="5"/>
      <c r="I4" s="5" t="s">
        <v>28</v>
      </c>
      <c r="J4" s="5" t="s">
        <v>0</v>
      </c>
      <c r="K4" s="5" t="s">
        <v>5</v>
      </c>
      <c r="L4" s="1" t="str">
        <f t="shared" si="1"/>
        <v>https://doiserver.eosdis.nasa.gov/ords/f?p=100:25:::NO:RP:P25_PROVIDER,P25_END_DATE:CDDIS,2022-11-30</v>
      </c>
    </row>
    <row r="5" spans="1:12" ht="18.600000000000001" thickBot="1" x14ac:dyDescent="0.4">
      <c r="A5" s="22" t="str">
        <f t="shared" si="0"/>
        <v>CSDA</v>
      </c>
      <c r="B5" s="13" t="s">
        <v>39</v>
      </c>
      <c r="C5" s="18">
        <v>30</v>
      </c>
      <c r="D5" s="18">
        <v>18</v>
      </c>
      <c r="E5" s="18">
        <v>48</v>
      </c>
      <c r="F5" s="18"/>
      <c r="G5"/>
      <c r="H5" s="5"/>
      <c r="I5" s="5"/>
      <c r="J5" s="5"/>
      <c r="K5" s="5"/>
      <c r="L5" s="1" t="str">
        <f t="shared" si="1"/>
        <v>https://doiserver.eosdis.nasa.gov/ords/f?p=100:25:::NO:RP:P25_PROVIDER,P25_END_DATE:CSDA,2022-11-30</v>
      </c>
    </row>
    <row r="6" spans="1:12" ht="18.600000000000001" thickBot="1" x14ac:dyDescent="0.4">
      <c r="A6" s="22" t="str">
        <f t="shared" si="0"/>
        <v>ESO</v>
      </c>
      <c r="B6" s="13" t="s">
        <v>24</v>
      </c>
      <c r="C6" s="18">
        <v>6</v>
      </c>
      <c r="D6" s="18">
        <v>0</v>
      </c>
      <c r="E6" s="18">
        <v>6</v>
      </c>
      <c r="F6" s="18">
        <v>0</v>
      </c>
      <c r="G6"/>
      <c r="H6" s="6" t="s">
        <v>26</v>
      </c>
      <c r="I6" s="11">
        <f>C24</f>
        <v>11093</v>
      </c>
      <c r="J6" s="11">
        <f>D24</f>
        <v>1085</v>
      </c>
      <c r="K6" s="12">
        <f>E24</f>
        <v>12178</v>
      </c>
      <c r="L6" s="1" t="str">
        <f t="shared" si="1"/>
        <v>https://doiserver.eosdis.nasa.gov/ords/f?p=100:25:::NO:RP:P25_PROVIDER,P25_END_DATE:ESO,2022-11-30</v>
      </c>
    </row>
    <row r="7" spans="1:12" x14ac:dyDescent="0.35">
      <c r="A7" s="22" t="str">
        <f t="shared" si="0"/>
        <v>ESPO ARC</v>
      </c>
      <c r="B7" s="13" t="s">
        <v>27</v>
      </c>
      <c r="C7" s="18">
        <v>12</v>
      </c>
      <c r="D7" s="18">
        <v>0</v>
      </c>
      <c r="E7" s="18">
        <v>12</v>
      </c>
      <c r="F7" s="18">
        <v>0</v>
      </c>
      <c r="G7"/>
      <c r="L7" s="1" t="str">
        <f t="shared" si="1"/>
        <v>https://doiserver.eosdis.nasa.gov/ords/f?p=100:25:::NO:RP:P25_PROVIDER,P25_END_DATE:ESPO ARC,2022-11-30</v>
      </c>
    </row>
    <row r="8" spans="1:12" x14ac:dyDescent="0.35">
      <c r="A8" s="22" t="str">
        <f t="shared" si="0"/>
        <v>GES DISC</v>
      </c>
      <c r="B8" s="13" t="s">
        <v>40</v>
      </c>
      <c r="C8" s="18">
        <v>1649</v>
      </c>
      <c r="D8" s="18">
        <v>503</v>
      </c>
      <c r="E8" s="18">
        <v>2152</v>
      </c>
      <c r="F8" s="18">
        <v>90</v>
      </c>
      <c r="G8"/>
      <c r="L8" s="1" t="str">
        <f t="shared" si="1"/>
        <v>https://doiserver.eosdis.nasa.gov/ords/f?p=100:25:::NO:RP:P25_PROVIDER,P25_END_DATE:GES DISC,2022-11-30</v>
      </c>
    </row>
    <row r="9" spans="1:12" x14ac:dyDescent="0.35">
      <c r="A9" s="22" t="str">
        <f t="shared" si="0"/>
        <v>GHRC DAAC</v>
      </c>
      <c r="B9" s="13" t="s">
        <v>15</v>
      </c>
      <c r="C9" s="18">
        <v>689</v>
      </c>
      <c r="D9" s="18">
        <v>0</v>
      </c>
      <c r="E9" s="18">
        <v>689</v>
      </c>
      <c r="F9" s="18">
        <v>0</v>
      </c>
      <c r="G9"/>
      <c r="L9" s="1" t="str">
        <f t="shared" si="1"/>
        <v>https://doiserver.eosdis.nasa.gov/ords/f?p=100:25:::NO:RP:P25_PROVIDER,P25_END_DATE:GHRC DAAC,2022-11-30</v>
      </c>
    </row>
    <row r="10" spans="1:12" x14ac:dyDescent="0.35">
      <c r="A10" s="22" t="str">
        <f>HYPERLINK(L10,B10)</f>
        <v>LAADS DAAC</v>
      </c>
      <c r="B10" s="13" t="s">
        <v>41</v>
      </c>
      <c r="C10" s="18">
        <v>182</v>
      </c>
      <c r="D10" s="18">
        <v>0</v>
      </c>
      <c r="E10" s="18">
        <v>182</v>
      </c>
      <c r="F10" s="18">
        <v>0</v>
      </c>
      <c r="G10"/>
      <c r="L10" s="1" t="str">
        <f t="shared" si="1"/>
        <v>https://doiserver.eosdis.nasa.gov/ords/f?p=100:25:::NO:RP:P25_PROVIDER,P25_END_DATE:LAADS DAAC,2022-11-30</v>
      </c>
    </row>
    <row r="11" spans="1:12" x14ac:dyDescent="0.35">
      <c r="A11" s="22" t="str">
        <f t="shared" si="0"/>
        <v>LANCE AMSR2</v>
      </c>
      <c r="B11" s="13" t="s">
        <v>18</v>
      </c>
      <c r="C11" s="18">
        <v>22</v>
      </c>
      <c r="D11" s="18">
        <v>1</v>
      </c>
      <c r="E11" s="18">
        <v>23</v>
      </c>
      <c r="F11" s="18">
        <v>0</v>
      </c>
      <c r="G11"/>
      <c r="L11" s="1" t="str">
        <f t="shared" si="1"/>
        <v>https://doiserver.eosdis.nasa.gov/ords/f?p=100:25:::NO:RP:P25_PROVIDER,P25_END_DATE:LANCE AMSR2,2022-11-30</v>
      </c>
    </row>
    <row r="12" spans="1:12" x14ac:dyDescent="0.35">
      <c r="A12" s="22" t="str">
        <f t="shared" si="0"/>
        <v>FIRMS</v>
      </c>
      <c r="B12" s="13" t="s">
        <v>6</v>
      </c>
      <c r="C12" s="18">
        <v>7</v>
      </c>
      <c r="D12" s="18"/>
      <c r="E12" s="18">
        <v>7</v>
      </c>
      <c r="F12" s="18">
        <v>1</v>
      </c>
      <c r="G12"/>
      <c r="H12"/>
      <c r="I12"/>
      <c r="J12"/>
      <c r="K12"/>
      <c r="L12" s="1" t="str">
        <f t="shared" si="1"/>
        <v>https://doiserver.eosdis.nasa.gov/ords/f?p=100:25:::NO:RP:P25_PROVIDER,P25_END_DATE:FIRMS,2022-11-30</v>
      </c>
    </row>
    <row r="13" spans="1:12" x14ac:dyDescent="0.35">
      <c r="A13" s="22" t="str">
        <f t="shared" si="0"/>
        <v>LANCE MODIS</v>
      </c>
      <c r="B13" s="13" t="s">
        <v>10</v>
      </c>
      <c r="C13" s="18">
        <v>303</v>
      </c>
      <c r="D13" s="18">
        <v>0</v>
      </c>
      <c r="E13" s="18">
        <v>303</v>
      </c>
      <c r="F13" s="18">
        <v>1</v>
      </c>
      <c r="G13"/>
      <c r="H13"/>
      <c r="I13"/>
      <c r="J13"/>
      <c r="K13"/>
      <c r="L13" s="1" t="str">
        <f t="shared" si="1"/>
        <v>https://doiserver.eosdis.nasa.gov/ords/f?p=100:25:::NO:RP:P25_PROVIDER,P25_END_DATE:LANCE MODIS,2022-11-30</v>
      </c>
    </row>
    <row r="14" spans="1:12" x14ac:dyDescent="0.35">
      <c r="A14" s="22" t="str">
        <f>HYPERLINK(L14,B14)</f>
        <v>LP DAAC</v>
      </c>
      <c r="B14" s="13" t="s">
        <v>42</v>
      </c>
      <c r="C14" s="18">
        <v>633</v>
      </c>
      <c r="D14" s="18">
        <v>304</v>
      </c>
      <c r="E14" s="18">
        <v>937</v>
      </c>
      <c r="F14" s="18">
        <v>14</v>
      </c>
      <c r="G14"/>
      <c r="H14"/>
      <c r="I14"/>
      <c r="J14"/>
      <c r="K14"/>
      <c r="L14" s="1" t="str">
        <f t="shared" si="1"/>
        <v>https://doiserver.eosdis.nasa.gov/ords/f?p=100:25:::NO:RP:P25_PROVIDER,P25_END_DATE:LP DAAC,2022-11-30</v>
      </c>
    </row>
    <row r="15" spans="1:12" x14ac:dyDescent="0.35">
      <c r="A15" s="22" t="str">
        <f t="shared" si="0"/>
        <v>LPVS</v>
      </c>
      <c r="B15" s="13" t="s">
        <v>17</v>
      </c>
      <c r="C15" s="18">
        <v>5</v>
      </c>
      <c r="D15" s="18">
        <v>0</v>
      </c>
      <c r="E15" s="18">
        <v>5</v>
      </c>
      <c r="F15" s="18">
        <v>0</v>
      </c>
      <c r="G15"/>
      <c r="H15"/>
      <c r="I15"/>
      <c r="J15"/>
      <c r="K15"/>
      <c r="L15" s="1" t="str">
        <f t="shared" si="1"/>
        <v>https://doiserver.eosdis.nasa.gov/ords/f?p=100:25:::NO:RP:P25_PROVIDER,P25_END_DATE:LPVS,2022-11-30</v>
      </c>
    </row>
    <row r="16" spans="1:12" x14ac:dyDescent="0.35">
      <c r="A16" s="22" t="str">
        <f t="shared" si="0"/>
        <v>NSIDC DAAC</v>
      </c>
      <c r="B16" s="13" t="s">
        <v>16</v>
      </c>
      <c r="C16" s="18">
        <v>1194</v>
      </c>
      <c r="D16" s="18">
        <v>99</v>
      </c>
      <c r="E16" s="18">
        <v>1293</v>
      </c>
      <c r="F16" s="18">
        <v>43</v>
      </c>
      <c r="G16"/>
      <c r="H16"/>
      <c r="I16"/>
      <c r="J16"/>
      <c r="K16"/>
      <c r="L16" s="1" t="str">
        <f t="shared" si="1"/>
        <v>https://doiserver.eosdis.nasa.gov/ords/f?p=100:25:::NO:RP:P25_PROVIDER,P25_END_DATE:NSIDC DAAC,2022-11-30</v>
      </c>
    </row>
    <row r="17" spans="1:12" x14ac:dyDescent="0.35">
      <c r="A17" s="22" t="str">
        <f t="shared" si="0"/>
        <v>OB.DAAC</v>
      </c>
      <c r="B17" s="13" t="s">
        <v>12</v>
      </c>
      <c r="C17" s="18">
        <v>817</v>
      </c>
      <c r="D17" s="18">
        <v>63</v>
      </c>
      <c r="E17" s="18">
        <v>880</v>
      </c>
      <c r="F17" s="18">
        <v>111</v>
      </c>
      <c r="G17"/>
      <c r="H17"/>
      <c r="I17"/>
      <c r="J17"/>
      <c r="K17"/>
      <c r="L17" s="1" t="str">
        <f t="shared" si="1"/>
        <v>https://doiserver.eosdis.nasa.gov/ords/f?p=100:25:::NO:RP:P25_PROVIDER,P25_END_DATE:OB.DAAC,2022-11-30</v>
      </c>
    </row>
    <row r="18" spans="1:12" x14ac:dyDescent="0.35">
      <c r="A18" s="22" t="str">
        <f t="shared" si="0"/>
        <v>ORNL DAAC</v>
      </c>
      <c r="B18" s="15" t="s">
        <v>29</v>
      </c>
      <c r="C18" s="18">
        <v>1869</v>
      </c>
      <c r="D18" s="18">
        <v>0</v>
      </c>
      <c r="E18" s="18">
        <v>1869</v>
      </c>
      <c r="F18" s="18">
        <v>0</v>
      </c>
      <c r="G18"/>
      <c r="H18"/>
      <c r="I18"/>
      <c r="J18"/>
      <c r="K18"/>
      <c r="L18" s="1" t="str">
        <f t="shared" si="1"/>
        <v>https://doiserver.eosdis.nasa.gov/ords/f?p=100:25:::NO:RP:P25_PROVIDER,P25_END_DATE:ORNL DAAC,2022-11-30</v>
      </c>
    </row>
    <row r="19" spans="1:12" x14ac:dyDescent="0.35">
      <c r="A19" s="22" t="str">
        <f t="shared" si="0"/>
        <v>Ozone PEATE</v>
      </c>
      <c r="B19" s="13" t="s">
        <v>14</v>
      </c>
      <c r="C19" s="18">
        <v>7</v>
      </c>
      <c r="D19" s="18">
        <v>0</v>
      </c>
      <c r="E19" s="18">
        <v>7</v>
      </c>
      <c r="F19" s="18">
        <v>0</v>
      </c>
      <c r="G19"/>
      <c r="H19"/>
      <c r="I19"/>
      <c r="J19"/>
      <c r="K19"/>
      <c r="L19" s="1" t="str">
        <f t="shared" si="1"/>
        <v>https://doiserver.eosdis.nasa.gov/ords/f?p=100:25:::NO:RP:P25_PROVIDER,P25_END_DATE:Ozone PEATE,2022-11-30</v>
      </c>
    </row>
    <row r="20" spans="1:12" x14ac:dyDescent="0.35">
      <c r="A20" s="22" t="str">
        <f t="shared" si="0"/>
        <v>PO.DAAC</v>
      </c>
      <c r="B20" s="14" t="s">
        <v>3</v>
      </c>
      <c r="C20" s="18">
        <v>1334</v>
      </c>
      <c r="D20" s="18">
        <v>1</v>
      </c>
      <c r="E20" s="18">
        <v>1335</v>
      </c>
      <c r="F20" s="18">
        <v>1</v>
      </c>
      <c r="G20"/>
      <c r="H20"/>
      <c r="I20"/>
      <c r="J20"/>
      <c r="K20"/>
      <c r="L20" s="1" t="str">
        <f t="shared" si="1"/>
        <v>https://doiserver.eosdis.nasa.gov/ords/f?p=100:25:::NO:RP:P25_PROVIDER,P25_END_DATE:PO.DAAC,2022-11-30</v>
      </c>
    </row>
    <row r="21" spans="1:12" x14ac:dyDescent="0.35">
      <c r="A21" s="22" t="str">
        <f t="shared" si="0"/>
        <v>PPS</v>
      </c>
      <c r="B21" s="13" t="s">
        <v>8</v>
      </c>
      <c r="C21" s="18">
        <v>187</v>
      </c>
      <c r="D21" s="18">
        <v>0</v>
      </c>
      <c r="E21" s="18">
        <v>187</v>
      </c>
      <c r="F21" s="18">
        <v>0</v>
      </c>
      <c r="G21"/>
      <c r="H21"/>
      <c r="I21"/>
      <c r="J21"/>
      <c r="K21"/>
      <c r="L21" s="1" t="str">
        <f t="shared" si="1"/>
        <v>https://doiserver.eosdis.nasa.gov/ords/f?p=100:25:::NO:RP:P25_PROVIDER,P25_END_DATE:PPS,2022-11-30</v>
      </c>
    </row>
    <row r="22" spans="1:12" x14ac:dyDescent="0.35">
      <c r="A22" s="22" t="str">
        <f t="shared" si="0"/>
        <v>SEDAC</v>
      </c>
      <c r="B22" s="15" t="s">
        <v>25</v>
      </c>
      <c r="C22" s="18">
        <v>360</v>
      </c>
      <c r="D22" s="18">
        <v>0</v>
      </c>
      <c r="E22" s="18">
        <v>360</v>
      </c>
      <c r="F22" s="18">
        <v>0</v>
      </c>
      <c r="G22"/>
      <c r="H22"/>
      <c r="I22"/>
      <c r="J22"/>
      <c r="K22"/>
      <c r="L22" s="1" t="str">
        <f t="shared" si="1"/>
        <v>https://doiserver.eosdis.nasa.gov/ords/f?p=100:25:::NO:RP:P25_PROVIDER,P25_END_DATE:SEDAC,2022-11-30</v>
      </c>
    </row>
    <row r="23" spans="1:12" x14ac:dyDescent="0.35">
      <c r="A23" s="22" t="str">
        <f t="shared" si="0"/>
        <v>UMW-SIPS</v>
      </c>
      <c r="B23" s="13" t="s">
        <v>30</v>
      </c>
      <c r="C23" s="18">
        <v>5</v>
      </c>
      <c r="D23" s="18">
        <v>0</v>
      </c>
      <c r="E23" s="18">
        <v>5</v>
      </c>
      <c r="F23" s="18">
        <v>0</v>
      </c>
      <c r="G23"/>
      <c r="H23"/>
      <c r="I23"/>
      <c r="J23"/>
      <c r="K23"/>
      <c r="L23" s="1" t="str">
        <f t="shared" si="1"/>
        <v>https://doiserver.eosdis.nasa.gov/ords/f?p=100:25:::NO:RP:P25_PROVIDER,P25_END_DATE:UMW-SIPS,2022-11-30</v>
      </c>
    </row>
    <row r="24" spans="1:12" x14ac:dyDescent="0.35">
      <c r="A24" s="2"/>
      <c r="B24" s="16" t="s">
        <v>19</v>
      </c>
      <c r="C24" s="19">
        <f>SUM(C2:C23)</f>
        <v>11093</v>
      </c>
      <c r="D24" s="19">
        <f>SUM(D2:D23)</f>
        <v>1085</v>
      </c>
      <c r="E24" s="19">
        <f>SUM(E2:E23)</f>
        <v>12178</v>
      </c>
      <c r="F24" s="18"/>
      <c r="G24"/>
      <c r="H24"/>
      <c r="I24"/>
      <c r="J24"/>
      <c r="K24"/>
      <c r="L24"/>
    </row>
    <row r="25" spans="1:12" x14ac:dyDescent="0.35">
      <c r="G25"/>
      <c r="H25"/>
      <c r="I25"/>
      <c r="J25"/>
      <c r="K25"/>
      <c r="L25"/>
    </row>
    <row r="26" spans="1:12" x14ac:dyDescent="0.35">
      <c r="H26"/>
      <c r="I26"/>
      <c r="J26"/>
      <c r="K26"/>
      <c r="L26"/>
    </row>
    <row r="27" spans="1:12" x14ac:dyDescent="0.35">
      <c r="H27"/>
      <c r="I27"/>
      <c r="J27"/>
      <c r="K27"/>
      <c r="L27"/>
    </row>
    <row r="28" spans="1:12" ht="162" x14ac:dyDescent="0.35">
      <c r="A28" s="3" t="s">
        <v>4</v>
      </c>
      <c r="B28" s="7" t="s">
        <v>21</v>
      </c>
      <c r="C28" s="7" t="s">
        <v>22</v>
      </c>
      <c r="D28" s="3" t="s">
        <v>2</v>
      </c>
      <c r="H28"/>
      <c r="I28"/>
      <c r="J28"/>
      <c r="K28"/>
      <c r="L28"/>
    </row>
    <row r="29" spans="1:12" ht="16.95" customHeight="1" x14ac:dyDescent="0.35">
      <c r="A29" t="s">
        <v>7</v>
      </c>
      <c r="B29">
        <v>1618</v>
      </c>
      <c r="C29">
        <v>96</v>
      </c>
      <c r="D29" s="17">
        <f>SUM(B29:C29)</f>
        <v>1714</v>
      </c>
      <c r="H29"/>
      <c r="I29"/>
      <c r="J29"/>
      <c r="K29"/>
      <c r="L29"/>
    </row>
    <row r="30" spans="1:12" x14ac:dyDescent="0.35">
      <c r="A30" t="s">
        <v>38</v>
      </c>
      <c r="B30">
        <v>33</v>
      </c>
      <c r="C30">
        <v>0</v>
      </c>
      <c r="D30" s="17">
        <f t="shared" ref="D30:D47" si="2">SUM(B30:C30)</f>
        <v>33</v>
      </c>
      <c r="H30"/>
      <c r="I30"/>
      <c r="J30"/>
      <c r="K30"/>
      <c r="L30"/>
    </row>
    <row r="31" spans="1:12" x14ac:dyDescent="0.35">
      <c r="A31" t="s">
        <v>33</v>
      </c>
      <c r="B31">
        <v>131</v>
      </c>
      <c r="C31">
        <v>0</v>
      </c>
      <c r="D31" s="17">
        <f>SUM(B31:C31)</f>
        <v>131</v>
      </c>
      <c r="H31"/>
      <c r="I31"/>
      <c r="J31"/>
      <c r="K31"/>
      <c r="L31"/>
    </row>
    <row r="32" spans="1:12" x14ac:dyDescent="0.35">
      <c r="A32" t="s">
        <v>34</v>
      </c>
      <c r="B32">
        <v>30</v>
      </c>
      <c r="C32">
        <v>18</v>
      </c>
      <c r="D32" s="17">
        <f>SUM(B32:C32)</f>
        <v>48</v>
      </c>
      <c r="H32"/>
      <c r="I32"/>
      <c r="J32"/>
      <c r="K32"/>
      <c r="L32"/>
    </row>
    <row r="33" spans="1:12" x14ac:dyDescent="0.35">
      <c r="A33" t="s">
        <v>35</v>
      </c>
      <c r="B33">
        <v>6</v>
      </c>
      <c r="C33">
        <v>0</v>
      </c>
      <c r="D33" s="17">
        <f>SUM(B33:C33)</f>
        <v>6</v>
      </c>
      <c r="H33"/>
      <c r="I33"/>
      <c r="J33"/>
      <c r="K33"/>
      <c r="L33"/>
    </row>
    <row r="34" spans="1:12" x14ac:dyDescent="0.35">
      <c r="A34" t="s">
        <v>36</v>
      </c>
      <c r="B34">
        <v>12</v>
      </c>
      <c r="C34">
        <v>0</v>
      </c>
      <c r="D34" s="17">
        <f>SUM(B34:C34)</f>
        <v>12</v>
      </c>
    </row>
    <row r="35" spans="1:12" x14ac:dyDescent="0.35">
      <c r="A35" t="s">
        <v>40</v>
      </c>
      <c r="B35">
        <v>1649</v>
      </c>
      <c r="C35">
        <v>503</v>
      </c>
      <c r="D35" s="17">
        <f>SUM(B35:C35)</f>
        <v>2152</v>
      </c>
    </row>
    <row r="36" spans="1:12" x14ac:dyDescent="0.35">
      <c r="A36" t="s">
        <v>15</v>
      </c>
      <c r="B36">
        <v>689</v>
      </c>
      <c r="C36">
        <v>0</v>
      </c>
      <c r="D36" s="17">
        <f t="shared" si="2"/>
        <v>689</v>
      </c>
    </row>
    <row r="37" spans="1:12" x14ac:dyDescent="0.35">
      <c r="A37" t="s">
        <v>41</v>
      </c>
      <c r="B37">
        <v>182</v>
      </c>
      <c r="C37">
        <v>0</v>
      </c>
      <c r="D37" s="17">
        <f t="shared" si="2"/>
        <v>182</v>
      </c>
    </row>
    <row r="38" spans="1:12" x14ac:dyDescent="0.35">
      <c r="A38" t="s">
        <v>18</v>
      </c>
      <c r="B38">
        <v>22</v>
      </c>
      <c r="C38">
        <v>1</v>
      </c>
      <c r="D38" s="17">
        <f t="shared" si="2"/>
        <v>23</v>
      </c>
    </row>
    <row r="39" spans="1:12" x14ac:dyDescent="0.35">
      <c r="A39" t="s">
        <v>20</v>
      </c>
      <c r="B39">
        <v>7</v>
      </c>
      <c r="C39"/>
      <c r="D39" s="17">
        <f t="shared" si="2"/>
        <v>7</v>
      </c>
    </row>
    <row r="40" spans="1:12" x14ac:dyDescent="0.35">
      <c r="A40" t="s">
        <v>10</v>
      </c>
      <c r="B40">
        <v>303</v>
      </c>
      <c r="C40">
        <v>0</v>
      </c>
      <c r="D40" s="17">
        <f t="shared" si="2"/>
        <v>303</v>
      </c>
    </row>
    <row r="41" spans="1:12" x14ac:dyDescent="0.35">
      <c r="A41" t="s">
        <v>42</v>
      </c>
      <c r="B41">
        <v>633</v>
      </c>
      <c r="C41">
        <v>304</v>
      </c>
      <c r="D41" s="17">
        <f t="shared" si="2"/>
        <v>937</v>
      </c>
    </row>
    <row r="42" spans="1:12" x14ac:dyDescent="0.35">
      <c r="A42" t="s">
        <v>17</v>
      </c>
      <c r="B42">
        <v>5</v>
      </c>
      <c r="C42">
        <v>0</v>
      </c>
      <c r="D42" s="17">
        <f t="shared" si="2"/>
        <v>5</v>
      </c>
    </row>
    <row r="43" spans="1:12" x14ac:dyDescent="0.35">
      <c r="A43" t="s">
        <v>16</v>
      </c>
      <c r="B43">
        <v>1194</v>
      </c>
      <c r="C43">
        <v>99</v>
      </c>
      <c r="D43" s="17">
        <f t="shared" ref="D43" si="3">SUM(B43:C43)</f>
        <v>1293</v>
      </c>
    </row>
    <row r="44" spans="1:12" x14ac:dyDescent="0.35">
      <c r="A44" t="s">
        <v>12</v>
      </c>
      <c r="B44">
        <v>817</v>
      </c>
      <c r="C44">
        <v>63</v>
      </c>
      <c r="D44" s="17">
        <f>SUM(B44:C44)</f>
        <v>880</v>
      </c>
    </row>
    <row r="45" spans="1:12" x14ac:dyDescent="0.35">
      <c r="A45" t="s">
        <v>29</v>
      </c>
      <c r="B45">
        <v>1869</v>
      </c>
      <c r="C45">
        <v>0</v>
      </c>
      <c r="D45" s="17">
        <f t="shared" si="2"/>
        <v>1869</v>
      </c>
    </row>
    <row r="46" spans="1:12" x14ac:dyDescent="0.35">
      <c r="A46" t="s">
        <v>14</v>
      </c>
      <c r="B46">
        <v>7</v>
      </c>
      <c r="C46">
        <v>0</v>
      </c>
      <c r="D46" s="17">
        <f t="shared" si="2"/>
        <v>7</v>
      </c>
    </row>
    <row r="47" spans="1:12" x14ac:dyDescent="0.35">
      <c r="A47" t="s">
        <v>3</v>
      </c>
      <c r="B47">
        <v>1334</v>
      </c>
      <c r="C47">
        <v>1</v>
      </c>
      <c r="D47" s="17">
        <f t="shared" si="2"/>
        <v>1335</v>
      </c>
    </row>
    <row r="48" spans="1:12" x14ac:dyDescent="0.35">
      <c r="A48" t="s">
        <v>8</v>
      </c>
      <c r="B48">
        <v>187</v>
      </c>
      <c r="C48">
        <v>0</v>
      </c>
      <c r="D48" s="17">
        <f>SUM(B48:C48)</f>
        <v>187</v>
      </c>
    </row>
    <row r="49" spans="1:4" x14ac:dyDescent="0.35">
      <c r="A49" t="s">
        <v>25</v>
      </c>
      <c r="B49">
        <v>360</v>
      </c>
      <c r="C49">
        <v>0</v>
      </c>
      <c r="D49" s="17">
        <f>SUM(B49:C49)</f>
        <v>360</v>
      </c>
    </row>
    <row r="50" spans="1:4" x14ac:dyDescent="0.35">
      <c r="A50" t="s">
        <v>23</v>
      </c>
      <c r="B50">
        <v>5</v>
      </c>
      <c r="C50">
        <v>0</v>
      </c>
      <c r="D50" s="9">
        <f>SUM(B50:C50)</f>
        <v>5</v>
      </c>
    </row>
    <row r="51" spans="1:4" x14ac:dyDescent="0.35">
      <c r="B51" s="1">
        <f t="shared" ref="B51:C51" si="4">SUM(B29:B50)</f>
        <v>11093</v>
      </c>
      <c r="C51" s="1">
        <f t="shared" si="4"/>
        <v>1085</v>
      </c>
      <c r="D51" s="10">
        <f>SUM(D29:D50)</f>
        <v>12178</v>
      </c>
    </row>
  </sheetData>
  <phoneticPr fontId="11" type="noConversion"/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3"/>
  <sheetViews>
    <sheetView zoomScaleNormal="100" workbookViewId="0">
      <selection activeCell="A14" sqref="A14"/>
    </sheetView>
  </sheetViews>
  <sheetFormatPr defaultColWidth="10.77734375" defaultRowHeight="18" x14ac:dyDescent="0.35"/>
  <cols>
    <col min="1" max="1" width="33.77734375" style="1" customWidth="1"/>
    <col min="2" max="2" width="25.6640625" style="1" customWidth="1"/>
    <col min="3" max="3" width="18.33203125" style="1" customWidth="1"/>
    <col min="4" max="4" width="16.33203125" style="1" customWidth="1"/>
    <col min="5" max="5" width="19.77734375" style="1" customWidth="1"/>
    <col min="6" max="16384" width="10.77734375" style="1"/>
  </cols>
  <sheetData>
    <row r="1" spans="1:6" s="8" customFormat="1" x14ac:dyDescent="0.35">
      <c r="A1" s="20" t="s">
        <v>31</v>
      </c>
      <c r="B1" s="20" t="s">
        <v>1</v>
      </c>
      <c r="C1" s="20" t="s">
        <v>0</v>
      </c>
      <c r="D1" s="20" t="s">
        <v>5</v>
      </c>
      <c r="E1" s="20" t="s">
        <v>32</v>
      </c>
    </row>
    <row r="2" spans="1:6" s="8" customFormat="1" x14ac:dyDescent="0.35">
      <c r="A2" s="20" t="s">
        <v>7</v>
      </c>
      <c r="B2" s="20">
        <v>2</v>
      </c>
      <c r="C2" s="20">
        <v>37</v>
      </c>
      <c r="D2" s="20">
        <v>39</v>
      </c>
      <c r="E2" s="20">
        <v>1</v>
      </c>
    </row>
    <row r="3" spans="1:6" s="8" customFormat="1" x14ac:dyDescent="0.35">
      <c r="A3" s="20" t="s">
        <v>39</v>
      </c>
      <c r="B3" s="20">
        <v>28</v>
      </c>
      <c r="C3" s="20">
        <v>12</v>
      </c>
      <c r="D3" s="20">
        <v>40</v>
      </c>
      <c r="E3" s="20">
        <v>0</v>
      </c>
    </row>
    <row r="4" spans="1:6" s="8" customFormat="1" x14ac:dyDescent="0.35">
      <c r="A4" s="20" t="s">
        <v>40</v>
      </c>
      <c r="B4" s="20">
        <v>27</v>
      </c>
      <c r="C4" s="20">
        <v>28</v>
      </c>
      <c r="D4" s="20">
        <v>55</v>
      </c>
      <c r="E4" s="20">
        <v>0</v>
      </c>
    </row>
    <row r="5" spans="1:6" s="8" customFormat="1" x14ac:dyDescent="0.35">
      <c r="A5" s="20" t="s">
        <v>42</v>
      </c>
      <c r="B5" s="20">
        <v>4</v>
      </c>
      <c r="C5" s="20">
        <v>0</v>
      </c>
      <c r="D5" s="20">
        <v>4</v>
      </c>
      <c r="E5" s="20">
        <v>0</v>
      </c>
    </row>
    <row r="6" spans="1:6" s="8" customFormat="1" x14ac:dyDescent="0.35">
      <c r="A6" s="20" t="s">
        <v>16</v>
      </c>
      <c r="B6" s="20">
        <v>4</v>
      </c>
      <c r="C6" s="20">
        <v>5</v>
      </c>
      <c r="D6" s="20">
        <v>9</v>
      </c>
      <c r="E6" s="20">
        <v>0</v>
      </c>
    </row>
    <row r="7" spans="1:6" s="8" customFormat="1" x14ac:dyDescent="0.35">
      <c r="A7" s="20" t="s">
        <v>12</v>
      </c>
      <c r="B7" s="20">
        <v>32</v>
      </c>
      <c r="C7" s="20">
        <v>0</v>
      </c>
      <c r="D7" s="20">
        <v>32</v>
      </c>
      <c r="E7" s="20">
        <v>0</v>
      </c>
    </row>
    <row r="8" spans="1:6" s="8" customFormat="1" x14ac:dyDescent="0.35">
      <c r="A8" s="20" t="s">
        <v>29</v>
      </c>
      <c r="B8" s="20">
        <v>11</v>
      </c>
      <c r="C8" s="20">
        <v>0</v>
      </c>
      <c r="D8" s="20">
        <v>11</v>
      </c>
      <c r="E8" s="20">
        <v>0</v>
      </c>
    </row>
    <row r="9" spans="1:6" ht="18.45" customHeight="1" x14ac:dyDescent="0.35">
      <c r="A9" s="20" t="s">
        <v>3</v>
      </c>
      <c r="B9" s="20">
        <v>2</v>
      </c>
      <c r="C9" s="20">
        <v>0</v>
      </c>
      <c r="D9" s="20">
        <v>2</v>
      </c>
      <c r="E9" s="20">
        <v>0</v>
      </c>
    </row>
    <row r="10" spans="1:6" ht="18.45" customHeight="1" x14ac:dyDescent="0.35">
      <c r="A10" s="20" t="s">
        <v>25</v>
      </c>
      <c r="B10" s="20">
        <v>3</v>
      </c>
      <c r="C10" s="20">
        <v>0</v>
      </c>
      <c r="D10" s="20">
        <v>3</v>
      </c>
      <c r="E10" s="20">
        <v>0</v>
      </c>
    </row>
    <row r="11" spans="1:6" x14ac:dyDescent="0.35">
      <c r="A11" s="20" t="s">
        <v>5</v>
      </c>
      <c r="B11" s="20">
        <v>113</v>
      </c>
      <c r="C11" s="20">
        <v>82</v>
      </c>
      <c r="D11" s="20">
        <v>195</v>
      </c>
      <c r="E11" s="20">
        <v>1</v>
      </c>
      <c r="F11" s="8"/>
    </row>
    <row r="12" spans="1:6" x14ac:dyDescent="0.35">
      <c r="F12" s="8"/>
    </row>
    <row r="13" spans="1:6" x14ac:dyDescent="0.35">
      <c r="F13" s="8"/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Totals by DAAC</vt:lpstr>
      <vt:lpstr>Current Month Updates</vt:lpstr>
      <vt:lpstr>Chart1</vt:lpstr>
      <vt:lpstr>UMW_SIPS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dfowler</dc:creator>
  <cp:lastModifiedBy>rebagwel</cp:lastModifiedBy>
  <dcterms:created xsi:type="dcterms:W3CDTF">2013-03-01T17:19:18Z</dcterms:created>
  <dcterms:modified xsi:type="dcterms:W3CDTF">2023-02-10T21:13:21Z</dcterms:modified>
</cp:coreProperties>
</file>